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D:\O\AV\059\1 výzva\"/>
    </mc:Choice>
  </mc:AlternateContent>
  <xr:revisionPtr revIDLastSave="0" documentId="13_ncr:1_{01EC8A6B-9A31-44C6-AA46-AD726A7C5082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AVT!$B$1:$T$17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P8" i="1"/>
  <c r="P9" i="1"/>
  <c r="P10" i="1"/>
  <c r="P11" i="1"/>
  <c r="P12" i="1"/>
  <c r="P13" i="1"/>
  <c r="P14" i="1"/>
  <c r="S7" i="1" l="1"/>
  <c r="R17" i="1" s="1"/>
  <c r="T7" i="1"/>
  <c r="P7" i="1"/>
  <c r="Q17" i="1" s="1"/>
</calcChain>
</file>

<file path=xl/sharedStrings.xml><?xml version="1.0" encoding="utf-8"?>
<sst xmlns="http://schemas.openxmlformats.org/spreadsheetml/2006/main" count="73" uniqueCount="56">
  <si>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</si>
  <si>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</si>
  <si>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</si>
  <si>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</si>
  <si>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</si>
  <si>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</si>
  <si>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</si>
  <si>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</si>
  <si>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</si>
  <si>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</si>
  <si>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</si>
  <si>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</si>
  <si>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</si>
  <si>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32331300-5 - Zvukové reprodukční přístroje</t>
  </si>
  <si>
    <t>32351000-8 - Příslušenství pro zvuková a video zařízení</t>
  </si>
  <si>
    <t>38653400-1 - Projekční plátna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</si>
  <si>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</si>
  <si>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</si>
  <si>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</si>
  <si>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</si>
  <si>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</si>
  <si>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</si>
  <si>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</si>
  <si>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</si>
  <si>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</si>
  <si>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</si>
  <si>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</si>
  <si>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</si>
  <si>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</si>
  <si>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</si>
  <si>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</si>
  <si>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</si>
  <si>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Pokud financováno z projektových prostředků, pak ŘEŠITEL uvede: NÁZEV A ČÍSLO DOTAČNÍHO PROJEKTU</t>
  </si>
  <si>
    <t>Příloha č. 2 Kupní smlouvy - technická specifikace
Audiovizuální technika (II.) 059 - 2021</t>
  </si>
  <si>
    <t>Projektor</t>
  </si>
  <si>
    <t>Rámové plátno</t>
  </si>
  <si>
    <t>Přípojný panel (bod)</t>
  </si>
  <si>
    <t>Malý řídící systém</t>
  </si>
  <si>
    <t>Malý řídicí systém integrovaný do vestavného panelu. Čelní panel musí obsahovat:
8 programovatelných tlačítek s LED indikátorem, technická specifikace: 1x RS232, 1x RS/IR, 3x I/O, 1x LAN (pro vzdálenou správu a řízení 2 zařízení protokolem TCP). Možnost integrace do přípojného místa PanConnect. Možnost systém vzdáleně spravovat prostřednictvím PC aplikace.</t>
  </si>
  <si>
    <t>Aktivní repro sada (stereo)</t>
  </si>
  <si>
    <t>sada</t>
  </si>
  <si>
    <t>Instalace - služba</t>
  </si>
  <si>
    <t>Instalační set</t>
  </si>
  <si>
    <t>Montážní příslušenství, drobný materiál, propojovací signálová, silová a slaboproudá kabeláž.</t>
  </si>
  <si>
    <t>Společná faktura</t>
  </si>
  <si>
    <t>Tomáš Les,
Tel.: 735 715 986, 
37763 1708</t>
  </si>
  <si>
    <t>Veleslavínova 342/42,
301 00 Plzeň,
Fakulta pedagogická - veřejná učebna VC 112</t>
  </si>
  <si>
    <t>Stěnové fixně kotvené plátno, černý rám, pro obraz 16:10, šíře 260 cm.</t>
  </si>
  <si>
    <t>Kabeláže pro VGA, HDMI - pomocí převodníku HDbase-T/UTP na delší vzdálenosti trasy pro zajištění eliminace útlumu, přípojný panel na stole-katedře.
Set: HDbase-T vysílač, HDMI, VGA, audio 3,5 jack - přípravu na doplnění, přípojný panel ve stole vč. 230V.</t>
  </si>
  <si>
    <t>Sestava aktivních poslechových reproduktorů s minimální konfigurací: 5,25" + 0,75" reproduktor, 2x 30W, 80Hz - 20 kHz, vstup XLR, Jack 6,3 a RCA.</t>
  </si>
  <si>
    <r>
      <rPr>
        <b/>
        <sz val="11"/>
        <color theme="1"/>
        <rFont val="Calibri"/>
        <family val="2"/>
        <charset val="238"/>
        <scheme val="minor"/>
      </rPr>
      <t>Kompatibilní s pol.č. 1.</t>
    </r>
    <r>
      <rPr>
        <sz val="11"/>
        <color theme="1"/>
        <rFont val="Calibri"/>
        <family val="2"/>
        <charset val="238"/>
        <scheme val="minor"/>
      </rPr>
      <t xml:space="preserve">
Atyp-konzole, stěnové "L" kotvení, zpevněné, držák umístěn na stěně nad projekčním plátnem. Nelze kotvit do stropu.</t>
    </r>
  </si>
  <si>
    <t>Držák projektoru, konzole 
(kompatibilní s pol.č. 1)</t>
  </si>
  <si>
    <t>Laser projektor s krátkým objektivem, s minimálně následujícími parametry: 
 nativní WUXGA (1920x1200 px), 
 Full-HD 16:10, 
 jas min. 6000 ANSI lm,
 optika UST 0,8:1,
 obraz 120" úhl.,
 vzdálenost objektivu od plátna v rozsahu 200 - 250 cm na plátno šíře 260 cm, 
 vestavěný HDbase-T/UTP-HDMI, 
 seriový port RS232, 
 prachutěsné řešení šasi-konstrukce, 
 HDR kompatibilní.
Životnost lampy: běžný provoz min. 20 000 hod, minimální údržba, hluk max. 35dB.
Záruka na projektor min. 36 měsíců u dodavatele, záruka na lampu min. 60 měsíců.</t>
  </si>
  <si>
    <t>Včetně dodání do místa plnění a instalace.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</si>
  <si>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</si>
  <si>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Instalace,
(Plátno bude umístěno nad dřevěný obklad. Výška obkladů od podlahy 190cm.
Stůl katedry na stupínku vysokém 30cm.
Stůl od stěny 150cm.
Propojovací kabely do 10m.)
-oživení, nastavení, test, včetně dopravy.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</si>
</sst>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11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vertical="center" wrapText="1"/>
    </xf>
    <xf numFmtId="0" fontId="16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0" fontId="4" fillId="3" borderId="12" xfId="0" applyFont="1" applyFill="1" applyBorder="1" applyAlignment="1">
      <alignment vertical="center" wrapText="1"/>
    </xf>
    <xf numFmtId="0" fontId="4" fillId="3" borderId="14" xfId="0" applyFont="1" applyFill="1" applyBorder="1" applyAlignment="1">
      <alignment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3" fillId="3" borderId="10" xfId="0" applyFont="1" applyFill="1" applyBorder="1" applyAlignment="1">
      <alignment vertical="center" wrapText="1"/>
    </xf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0" fontId="16" fillId="4" borderId="12" xfId="0" applyFont="1" applyFill="1" applyBorder="1" applyAlignment="1" applyProtection="1">
      <alignment horizontal="center" vertical="center" wrapText="1"/>
      <protection locked="0"/>
    </xf>
    <xf numFmtId="0" fontId="16" fillId="4" borderId="14" xfId="0" applyFont="1" applyFill="1" applyBorder="1" applyAlignment="1" applyProtection="1">
      <alignment horizontal="center" vertical="center" wrapTex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15" fillId="3" borderId="15" xfId="0" applyNumberFormat="1" applyFont="1" applyFill="1" applyBorder="1" applyAlignment="1">
      <alignment horizontal="center" vertical="center" wrapText="1"/>
    </xf>
    <xf numFmtId="0" fontId="15" fillId="3" borderId="16" xfId="0" applyNumberFormat="1" applyFont="1" applyFill="1" applyBorder="1" applyAlignment="1">
      <alignment horizontal="center" vertical="center" wrapText="1"/>
    </xf>
    <xf numFmtId="0" fontId="15" fillId="3" borderId="7" xfId="0" applyNumberFormat="1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4"/>
  <sheetViews>
    <sheetView tabSelected="1" zoomScale="89" zoomScaleNormal="89" workbookViewId="0">
      <selection activeCell="F23" sqref="F2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30" style="1" customWidth="1"/>
    <col min="7" max="7" width="27.85546875" style="1" customWidth="1"/>
    <col min="8" max="8" width="26.7109375" style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2" width="46.28515625" style="5" customWidth="1"/>
    <col min="13" max="13" width="27" style="5" customWidth="1"/>
    <col min="14" max="14" width="44.140625" style="1" customWidth="1"/>
    <col min="15" max="15" width="28" style="1" customWidth="1"/>
    <col min="16" max="16" width="17.2851562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28515625" style="5" hidden="1" customWidth="1"/>
    <col min="22" max="22" width="40.5703125" style="4" customWidth="1"/>
    <col min="23" max="16384" width="9.140625" style="5"/>
  </cols>
  <sheetData>
    <row r="1" spans="1:22" ht="42.6" customHeight="1" x14ac:dyDescent="0.25">
      <c r="B1" s="87" t="s">
        <v>33</v>
      </c>
      <c r="C1" s="88"/>
      <c r="D1" s="88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41" t="s">
        <v>5</v>
      </c>
      <c r="H6" s="43" t="s">
        <v>30</v>
      </c>
      <c r="I6" s="35" t="s">
        <v>19</v>
      </c>
      <c r="J6" s="35" t="s">
        <v>20</v>
      </c>
      <c r="K6" s="24" t="s">
        <v>32</v>
      </c>
      <c r="L6" s="35" t="s">
        <v>21</v>
      </c>
      <c r="M6" s="39" t="s">
        <v>22</v>
      </c>
      <c r="N6" s="35" t="s">
        <v>23</v>
      </c>
      <c r="O6" s="24" t="s">
        <v>54</v>
      </c>
      <c r="P6" s="35" t="s">
        <v>24</v>
      </c>
      <c r="Q6" s="24" t="s">
        <v>6</v>
      </c>
      <c r="R6" s="25" t="s">
        <v>7</v>
      </c>
      <c r="S6" s="73" t="s">
        <v>8</v>
      </c>
      <c r="T6" s="73" t="s">
        <v>9</v>
      </c>
      <c r="U6" s="35" t="s">
        <v>25</v>
      </c>
      <c r="V6" s="35" t="s">
        <v>26</v>
      </c>
    </row>
    <row r="7" spans="1:22" ht="226.15" customHeight="1" thickTop="1" x14ac:dyDescent="0.25">
      <c r="A7" s="26"/>
      <c r="B7" s="44">
        <v>1</v>
      </c>
      <c r="C7" s="45" t="s">
        <v>34</v>
      </c>
      <c r="D7" s="46">
        <v>1</v>
      </c>
      <c r="E7" s="45" t="s">
        <v>28</v>
      </c>
      <c r="F7" s="75" t="s">
        <v>52</v>
      </c>
      <c r="G7" s="76"/>
      <c r="H7" s="76"/>
      <c r="I7" s="99" t="s">
        <v>44</v>
      </c>
      <c r="J7" s="102" t="s">
        <v>29</v>
      </c>
      <c r="K7" s="105"/>
      <c r="L7" s="113" t="s">
        <v>53</v>
      </c>
      <c r="M7" s="99" t="s">
        <v>45</v>
      </c>
      <c r="N7" s="110" t="s">
        <v>46</v>
      </c>
      <c r="O7" s="114">
        <v>40</v>
      </c>
      <c r="P7" s="47">
        <f t="shared" ref="P7:P14" si="0">D7*Q7</f>
        <v>108000</v>
      </c>
      <c r="Q7" s="48">
        <v>108000</v>
      </c>
      <c r="R7" s="79"/>
      <c r="S7" s="49">
        <f t="shared" ref="S7:S14" si="1">D7*R7</f>
        <v>0</v>
      </c>
      <c r="T7" s="50" t="str">
        <f t="shared" ref="T7" si="2">IF(ISNUMBER(R7), IF(R7&gt;Q7,"NEVYHOVUJE","VYHOVUJE")," ")</f>
        <v xml:space="preserve"> </v>
      </c>
      <c r="U7" s="82"/>
      <c r="V7" s="45" t="s">
        <v>12</v>
      </c>
    </row>
    <row r="8" spans="1:22" ht="55.15" customHeight="1" x14ac:dyDescent="0.25">
      <c r="A8" s="26"/>
      <c r="B8" s="51">
        <v>2</v>
      </c>
      <c r="C8" s="71" t="s">
        <v>51</v>
      </c>
      <c r="D8" s="53">
        <v>1</v>
      </c>
      <c r="E8" s="52" t="s">
        <v>28</v>
      </c>
      <c r="F8" s="69" t="s">
        <v>50</v>
      </c>
      <c r="G8" s="77"/>
      <c r="H8" s="55" t="s">
        <v>29</v>
      </c>
      <c r="I8" s="100"/>
      <c r="J8" s="103"/>
      <c r="K8" s="106"/>
      <c r="L8" s="111"/>
      <c r="M8" s="108"/>
      <c r="N8" s="111"/>
      <c r="O8" s="115"/>
      <c r="P8" s="68">
        <f t="shared" si="0"/>
        <v>8000</v>
      </c>
      <c r="Q8" s="57">
        <v>8000</v>
      </c>
      <c r="R8" s="80"/>
      <c r="S8" s="58">
        <f t="shared" si="1"/>
        <v>0</v>
      </c>
      <c r="T8" s="59" t="str">
        <f t="shared" ref="T8:T14" si="3">IF(ISNUMBER(R8), IF(R8&gt;Q8,"NEVYHOVUJE","VYHOVUJE")," ")</f>
        <v xml:space="preserve"> </v>
      </c>
      <c r="U8" s="83"/>
      <c r="V8" s="52" t="s">
        <v>14</v>
      </c>
    </row>
    <row r="9" spans="1:22" ht="52.9" customHeight="1" x14ac:dyDescent="0.25">
      <c r="A9" s="26"/>
      <c r="B9" s="51">
        <v>3</v>
      </c>
      <c r="C9" s="52" t="s">
        <v>35</v>
      </c>
      <c r="D9" s="53">
        <v>1</v>
      </c>
      <c r="E9" s="52" t="s">
        <v>28</v>
      </c>
      <c r="F9" s="69" t="s">
        <v>47</v>
      </c>
      <c r="G9" s="77"/>
      <c r="H9" s="55" t="s">
        <v>29</v>
      </c>
      <c r="I9" s="100"/>
      <c r="J9" s="103"/>
      <c r="K9" s="106"/>
      <c r="L9" s="111"/>
      <c r="M9" s="108"/>
      <c r="N9" s="111"/>
      <c r="O9" s="115"/>
      <c r="P9" s="56">
        <f t="shared" si="0"/>
        <v>19000</v>
      </c>
      <c r="Q9" s="57">
        <v>19000</v>
      </c>
      <c r="R9" s="80"/>
      <c r="S9" s="58">
        <f t="shared" si="1"/>
        <v>0</v>
      </c>
      <c r="T9" s="59" t="str">
        <f t="shared" si="3"/>
        <v xml:space="preserve"> </v>
      </c>
      <c r="U9" s="83"/>
      <c r="V9" s="52" t="s">
        <v>15</v>
      </c>
    </row>
    <row r="10" spans="1:22" ht="53.45" customHeight="1" x14ac:dyDescent="0.25">
      <c r="A10" s="26"/>
      <c r="B10" s="51">
        <v>4</v>
      </c>
      <c r="C10" s="52" t="s">
        <v>36</v>
      </c>
      <c r="D10" s="53">
        <v>1</v>
      </c>
      <c r="E10" s="52" t="s">
        <v>28</v>
      </c>
      <c r="F10" s="69" t="s">
        <v>48</v>
      </c>
      <c r="G10" s="77"/>
      <c r="H10" s="55" t="s">
        <v>29</v>
      </c>
      <c r="I10" s="100"/>
      <c r="J10" s="103"/>
      <c r="K10" s="106"/>
      <c r="L10" s="111"/>
      <c r="M10" s="108"/>
      <c r="N10" s="111"/>
      <c r="O10" s="115"/>
      <c r="P10" s="56">
        <f t="shared" si="0"/>
        <v>20000</v>
      </c>
      <c r="Q10" s="57">
        <v>20000</v>
      </c>
      <c r="R10" s="80"/>
      <c r="S10" s="58">
        <f t="shared" si="1"/>
        <v>0</v>
      </c>
      <c r="T10" s="59" t="str">
        <f t="shared" si="3"/>
        <v xml:space="preserve"> </v>
      </c>
      <c r="U10" s="83"/>
      <c r="V10" s="85" t="s">
        <v>14</v>
      </c>
    </row>
    <row r="11" spans="1:22" ht="70.150000000000006" customHeight="1" x14ac:dyDescent="0.25">
      <c r="A11" s="26"/>
      <c r="B11" s="51">
        <v>5</v>
      </c>
      <c r="C11" s="52" t="s">
        <v>37</v>
      </c>
      <c r="D11" s="53">
        <v>1</v>
      </c>
      <c r="E11" s="52" t="s">
        <v>28</v>
      </c>
      <c r="F11" s="54" t="s">
        <v>38</v>
      </c>
      <c r="G11" s="77"/>
      <c r="H11" s="55" t="s">
        <v>29</v>
      </c>
      <c r="I11" s="100"/>
      <c r="J11" s="103"/>
      <c r="K11" s="106"/>
      <c r="L11" s="111"/>
      <c r="M11" s="108"/>
      <c r="N11" s="111"/>
      <c r="O11" s="115"/>
      <c r="P11" s="56">
        <f t="shared" si="0"/>
        <v>14000</v>
      </c>
      <c r="Q11" s="57">
        <v>14000</v>
      </c>
      <c r="R11" s="80"/>
      <c r="S11" s="58">
        <f t="shared" si="1"/>
        <v>0</v>
      </c>
      <c r="T11" s="59" t="str">
        <f t="shared" si="3"/>
        <v xml:space="preserve"> </v>
      </c>
      <c r="U11" s="83"/>
      <c r="V11" s="86"/>
    </row>
    <row r="12" spans="1:22" ht="48.6" customHeight="1" x14ac:dyDescent="0.25">
      <c r="A12" s="26"/>
      <c r="B12" s="51">
        <v>6</v>
      </c>
      <c r="C12" s="52" t="s">
        <v>39</v>
      </c>
      <c r="D12" s="53">
        <v>1</v>
      </c>
      <c r="E12" s="52" t="s">
        <v>40</v>
      </c>
      <c r="F12" s="69" t="s">
        <v>49</v>
      </c>
      <c r="G12" s="77"/>
      <c r="H12" s="55" t="s">
        <v>29</v>
      </c>
      <c r="I12" s="100"/>
      <c r="J12" s="103"/>
      <c r="K12" s="106"/>
      <c r="L12" s="111"/>
      <c r="M12" s="108"/>
      <c r="N12" s="111"/>
      <c r="O12" s="115"/>
      <c r="P12" s="56">
        <f t="shared" si="0"/>
        <v>11000</v>
      </c>
      <c r="Q12" s="57">
        <v>11000</v>
      </c>
      <c r="R12" s="80"/>
      <c r="S12" s="58">
        <f t="shared" si="1"/>
        <v>0</v>
      </c>
      <c r="T12" s="59" t="str">
        <f t="shared" si="3"/>
        <v xml:space="preserve"> </v>
      </c>
      <c r="U12" s="83"/>
      <c r="V12" s="52" t="s">
        <v>13</v>
      </c>
    </row>
    <row r="13" spans="1:22" ht="135" customHeight="1" x14ac:dyDescent="0.25">
      <c r="A13" s="26"/>
      <c r="B13" s="51">
        <v>7</v>
      </c>
      <c r="C13" s="52" t="s">
        <v>41</v>
      </c>
      <c r="D13" s="53">
        <v>1</v>
      </c>
      <c r="E13" s="52" t="s">
        <v>40</v>
      </c>
      <c r="F13" s="117" t="s">
        <v>55</v>
      </c>
      <c r="G13" s="77"/>
      <c r="H13" s="55" t="s">
        <v>29</v>
      </c>
      <c r="I13" s="100"/>
      <c r="J13" s="103"/>
      <c r="K13" s="106"/>
      <c r="L13" s="111"/>
      <c r="M13" s="108"/>
      <c r="N13" s="111"/>
      <c r="O13" s="115"/>
      <c r="P13" s="56">
        <f t="shared" si="0"/>
        <v>18000</v>
      </c>
      <c r="Q13" s="57">
        <v>18000</v>
      </c>
      <c r="R13" s="80"/>
      <c r="S13" s="58">
        <f t="shared" si="1"/>
        <v>0</v>
      </c>
      <c r="T13" s="59" t="str">
        <f t="shared" si="3"/>
        <v xml:space="preserve"> </v>
      </c>
      <c r="U13" s="83"/>
      <c r="V13" s="85" t="s">
        <v>14</v>
      </c>
    </row>
    <row r="14" spans="1:22" ht="48.6" customHeight="1" thickBot="1" x14ac:dyDescent="0.3">
      <c r="A14" s="26"/>
      <c r="B14" s="60">
        <v>8</v>
      </c>
      <c r="C14" s="61" t="s">
        <v>42</v>
      </c>
      <c r="D14" s="62">
        <v>1</v>
      </c>
      <c r="E14" s="61" t="s">
        <v>40</v>
      </c>
      <c r="F14" s="70" t="s">
        <v>43</v>
      </c>
      <c r="G14" s="78"/>
      <c r="H14" s="63" t="s">
        <v>29</v>
      </c>
      <c r="I14" s="101"/>
      <c r="J14" s="104"/>
      <c r="K14" s="107"/>
      <c r="L14" s="112"/>
      <c r="M14" s="109"/>
      <c r="N14" s="112"/>
      <c r="O14" s="116"/>
      <c r="P14" s="64">
        <f t="shared" si="0"/>
        <v>2000</v>
      </c>
      <c r="Q14" s="65">
        <v>2000</v>
      </c>
      <c r="R14" s="81"/>
      <c r="S14" s="66">
        <f t="shared" si="1"/>
        <v>0</v>
      </c>
      <c r="T14" s="67" t="str">
        <f t="shared" si="3"/>
        <v xml:space="preserve"> </v>
      </c>
      <c r="U14" s="84"/>
      <c r="V14" s="84"/>
    </row>
    <row r="15" spans="1:22" ht="13.5" customHeight="1" thickTop="1" thickBot="1" x14ac:dyDescent="0.3">
      <c r="C15" s="5"/>
      <c r="D15" s="5"/>
      <c r="E15" s="5"/>
      <c r="F15" s="5"/>
      <c r="G15" s="5"/>
      <c r="H15" s="5"/>
      <c r="I15" s="5"/>
      <c r="J15" s="5"/>
      <c r="N15" s="5"/>
      <c r="O15" s="5"/>
      <c r="P15" s="5"/>
      <c r="S15" s="40"/>
    </row>
    <row r="16" spans="1:22" ht="60" customHeight="1" thickTop="1" thickBot="1" x14ac:dyDescent="0.3">
      <c r="B16" s="89" t="s">
        <v>27</v>
      </c>
      <c r="C16" s="90"/>
      <c r="D16" s="90"/>
      <c r="E16" s="90"/>
      <c r="F16" s="90"/>
      <c r="G16" s="90"/>
      <c r="H16" s="72"/>
      <c r="I16" s="27"/>
      <c r="J16" s="27"/>
      <c r="K16" s="27"/>
      <c r="L16" s="28"/>
      <c r="M16" s="8"/>
      <c r="N16" s="8"/>
      <c r="O16" s="29"/>
      <c r="P16" s="29"/>
      <c r="Q16" s="30" t="s">
        <v>10</v>
      </c>
      <c r="R16" s="91" t="s">
        <v>11</v>
      </c>
      <c r="S16" s="92"/>
      <c r="T16" s="93"/>
      <c r="U16" s="22"/>
      <c r="V16" s="31"/>
    </row>
    <row r="17" spans="2:20" ht="46.5" customHeight="1" thickTop="1" thickBot="1" x14ac:dyDescent="0.3">
      <c r="B17" s="94" t="s">
        <v>31</v>
      </c>
      <c r="C17" s="95"/>
      <c r="D17" s="95"/>
      <c r="E17" s="95"/>
      <c r="F17" s="95"/>
      <c r="G17" s="95"/>
      <c r="H17" s="74"/>
      <c r="I17" s="32"/>
      <c r="L17" s="12"/>
      <c r="M17" s="12"/>
      <c r="N17" s="12"/>
      <c r="O17" s="33"/>
      <c r="P17" s="33"/>
      <c r="Q17" s="34">
        <f>SUM(P7:P14)</f>
        <v>200000</v>
      </c>
      <c r="R17" s="96">
        <f>SUM(S7:S14)</f>
        <v>0</v>
      </c>
      <c r="S17" s="97"/>
      <c r="T17" s="98"/>
    </row>
    <row r="18" spans="2:20" ht="14.25" customHeight="1" thickTop="1" x14ac:dyDescent="0.25"/>
    <row r="19" spans="2:20" ht="14.25" customHeight="1" x14ac:dyDescent="0.25"/>
    <row r="20" spans="2:20" ht="14.25" customHeight="1" x14ac:dyDescent="0.25"/>
    <row r="21" spans="2:20" ht="14.25" customHeight="1" x14ac:dyDescent="0.25"/>
    <row r="22" spans="2:20" ht="14.25" customHeight="1" x14ac:dyDescent="0.25"/>
    <row r="23" spans="2:20" ht="14.25" customHeight="1" x14ac:dyDescent="0.25"/>
    <row r="24" spans="2:20" ht="14.25" customHeight="1" x14ac:dyDescent="0.25"/>
    <row r="25" spans="2:20" ht="14.25" customHeight="1" x14ac:dyDescent="0.25"/>
    <row r="26" spans="2:20" ht="14.25" customHeight="1" x14ac:dyDescent="0.25"/>
    <row r="27" spans="2:20" ht="14.25" customHeight="1" x14ac:dyDescent="0.25"/>
    <row r="28" spans="2:20" ht="14.25" customHeight="1" x14ac:dyDescent="0.25"/>
    <row r="29" spans="2:20" ht="14.25" customHeight="1" x14ac:dyDescent="0.25"/>
    <row r="30" spans="2:20" ht="14.25" customHeight="1" x14ac:dyDescent="0.25"/>
    <row r="31" spans="2:20" ht="14.25" customHeight="1" x14ac:dyDescent="0.25"/>
    <row r="32" spans="2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</sheetData>
  <sheetProtection algorithmName="SHA-512" hashValue="6CON/Sq8lv6iYC67jVGe4LPHNipCudPRBvHdl2UlPdCejkUSGYS/ORwOZ1gxYBDBM7bkm9I+AFfewH2TDOnetQ==" saltValue="hV7iddSrK/LSf2WnS4FjZw==" spinCount="100000" sheet="1" objects="1" scenarios="1"/>
  <mergeCells count="15">
    <mergeCell ref="B17:G17"/>
    <mergeCell ref="R17:T17"/>
    <mergeCell ref="I7:I14"/>
    <mergeCell ref="J7:J14"/>
    <mergeCell ref="K7:K14"/>
    <mergeCell ref="M7:M14"/>
    <mergeCell ref="N7:N14"/>
    <mergeCell ref="O7:O14"/>
    <mergeCell ref="L7:L14"/>
    <mergeCell ref="U7:U14"/>
    <mergeCell ref="V13:V14"/>
    <mergeCell ref="V10:V11"/>
    <mergeCell ref="B1:D1"/>
    <mergeCell ref="B16:G16"/>
    <mergeCell ref="R16:T16"/>
  </mergeCells>
  <conditionalFormatting sqref="T7:T14">
    <cfRule type="cellIs" dxfId="12" priority="64" operator="equal">
      <formula>"VYHOVUJE"</formula>
    </cfRule>
  </conditionalFormatting>
  <conditionalFormatting sqref="T7:T14">
    <cfRule type="cellIs" dxfId="11" priority="63" operator="equal">
      <formula>"NEVYHOVUJE"</formula>
    </cfRule>
  </conditionalFormatting>
  <conditionalFormatting sqref="G7:G14 R7:R14">
    <cfRule type="containsBlanks" dxfId="10" priority="44">
      <formula>LEN(TRIM(G7))=0</formula>
    </cfRule>
  </conditionalFormatting>
  <conditionalFormatting sqref="G7:G14">
    <cfRule type="containsBlanks" dxfId="9" priority="43">
      <formula>LEN(TRIM(G7))=0</formula>
    </cfRule>
  </conditionalFormatting>
  <conditionalFormatting sqref="G7:G14 R7:R14">
    <cfRule type="notContainsBlanks" dxfId="8" priority="42">
      <formula>LEN(TRIM(G7))&gt;0</formula>
    </cfRule>
  </conditionalFormatting>
  <conditionalFormatting sqref="G7:G14 R7:R15">
    <cfRule type="notContainsBlanks" dxfId="7" priority="41">
      <formula>LEN(TRIM(G7))&gt;0</formula>
    </cfRule>
  </conditionalFormatting>
  <conditionalFormatting sqref="G7:G14">
    <cfRule type="notContainsBlanks" dxfId="6" priority="40">
      <formula>LEN(TRIM(G7))&gt;0</formula>
    </cfRule>
  </conditionalFormatting>
  <conditionalFormatting sqref="H7:H14">
    <cfRule type="containsBlanks" dxfId="5" priority="21">
      <formula>LEN(TRIM(H7))=0</formula>
    </cfRule>
  </conditionalFormatting>
  <conditionalFormatting sqref="H7:H14">
    <cfRule type="containsBlanks" dxfId="4" priority="20">
      <formula>LEN(TRIM(H7))=0</formula>
    </cfRule>
  </conditionalFormatting>
  <conditionalFormatting sqref="H7:H14">
    <cfRule type="notContainsBlanks" dxfId="3" priority="19">
      <formula>LEN(TRIM(H7))&gt;0</formula>
    </cfRule>
  </conditionalFormatting>
  <conditionalFormatting sqref="H7:H14">
    <cfRule type="notContainsBlanks" dxfId="2" priority="18">
      <formula>LEN(TRIM(H7))&gt;0</formula>
    </cfRule>
  </conditionalFormatting>
  <conditionalFormatting sqref="H7:H14">
    <cfRule type="notContainsBlanks" dxfId="1" priority="17">
      <formula>LEN(TRIM(H7))&gt;0</formula>
    </cfRule>
  </conditionalFormatting>
  <conditionalFormatting sqref="D7:D14">
    <cfRule type="containsBlanks" dxfId="0" priority="1">
      <formula>LEN(TRIM(D7))=0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4" xr:uid="{FEE879A1-3785-4154-A7E4-C2775DBC6DD4}">
      <formula1>"ks,bal,sada,"</formula1>
    </dataValidation>
    <dataValidation type="list" allowBlank="1" showInputMessage="1" showErrorMessage="1" sqref="V7:V10 V12:V13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2021-12-10T09:05:00Z</cp:lastPrinted>
  <dcterms:created xsi:type="dcterms:W3CDTF">2014-03-05T12:43:32Z</dcterms:created>
  <dcterms:modified xsi:type="dcterms:W3CDTF">2021-12-10T13:42:57Z</dcterms:modified>
</cp:coreProperties>
</file>